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Sheet1!$B$1:$G$47</definedName>
  </definedNames>
  <calcPr calcId="145621"/>
</workbook>
</file>

<file path=xl/calcChain.xml><?xml version="1.0" encoding="utf-8"?>
<calcChain xmlns="http://schemas.openxmlformats.org/spreadsheetml/2006/main">
  <c r="D5" i="1" l="1"/>
  <c r="D7" i="1" s="1"/>
  <c r="C5" i="1"/>
  <c r="F23" i="1"/>
  <c r="E23" i="1"/>
  <c r="E25" i="1" s="1"/>
  <c r="D23" i="1"/>
  <c r="D25" i="1" s="1"/>
  <c r="D14" i="1"/>
  <c r="C23" i="1"/>
  <c r="C25" i="1" s="1"/>
  <c r="F5" i="1"/>
  <c r="E5" i="1"/>
  <c r="E6" i="1" s="1"/>
  <c r="E8" i="1" s="1"/>
  <c r="E24" i="1" l="1"/>
  <c r="E26" i="1" s="1"/>
  <c r="C24" i="1"/>
  <c r="C26" i="1" s="1"/>
  <c r="D24" i="1"/>
  <c r="D26" i="1" s="1"/>
  <c r="D6" i="1"/>
  <c r="D8" i="1" s="1"/>
  <c r="E7" i="1"/>
  <c r="E14" i="1" l="1"/>
  <c r="E15" i="1" s="1"/>
  <c r="E17" i="1" s="1"/>
  <c r="D16" i="1"/>
  <c r="C14" i="1"/>
  <c r="C16" i="1" s="1"/>
  <c r="E16" i="1" l="1"/>
  <c r="C15" i="1"/>
  <c r="C17" i="1" s="1"/>
  <c r="D15" i="1"/>
  <c r="D17" i="1" s="1"/>
  <c r="C7" i="1"/>
  <c r="C6" i="1"/>
  <c r="C8" i="1" s="1"/>
  <c r="E45" i="1"/>
  <c r="E46" i="1"/>
  <c r="E47" i="1"/>
  <c r="E44" i="1"/>
  <c r="E36" i="1" l="1"/>
  <c r="E37" i="1"/>
  <c r="E38" i="1"/>
  <c r="E39" i="1"/>
  <c r="E40" i="1"/>
  <c r="E41" i="1"/>
  <c r="E35" i="1"/>
</calcChain>
</file>

<file path=xl/sharedStrings.xml><?xml version="1.0" encoding="utf-8"?>
<sst xmlns="http://schemas.openxmlformats.org/spreadsheetml/2006/main" count="95" uniqueCount="30">
  <si>
    <t>Bursluluk Durumu</t>
  </si>
  <si>
    <t>Fakülte Programları</t>
  </si>
  <si>
    <t>Otel Yöneticiliği, Sivil Hava Ulaştırma İşletmeciliği</t>
  </si>
  <si>
    <t>Gastronomi ve Mutfak Sanatları</t>
  </si>
  <si>
    <t>-</t>
  </si>
  <si>
    <t>2012 – 13 akademik yılında yurt dışı öğrenci kontenjanından kabul edilen yeni öğrenciler</t>
  </si>
  <si>
    <t xml:space="preserve">Pilot Eğitimi </t>
  </si>
  <si>
    <t>Ödeme Tarihi</t>
  </si>
  <si>
    <t>Yıllık Eğitim Ücreti</t>
  </si>
  <si>
    <t>Fakülte Programları (İnşaat Mühendisliği, Mimarlık Fakültesi ve Hukuk hariç)</t>
  </si>
  <si>
    <t>İnşaat Mühendisliği</t>
  </si>
  <si>
    <t>Mimarlık Programaları</t>
  </si>
  <si>
    <t xml:space="preserve">Hukuk </t>
  </si>
  <si>
    <t xml:space="preserve">Gastronomi ve Mutfak Sanatları </t>
  </si>
  <si>
    <t xml:space="preserve"> $ 116,67</t>
  </si>
  <si>
    <t xml:space="preserve"> $ 93,33</t>
  </si>
  <si>
    <t xml:space="preserve">
2013 – 14 akademik yılında yurt dışı öğrenci kontenjanından kabul edilen yeni öğrenciler için</t>
  </si>
  <si>
    <t>2013-14  ve 2014-15 akademik yılında DGS, ÖSYM Kontenjanından veya Üniversite dışından yatay geçiş ile kabul edilen yeni öğrenciler için uygulanacak KDV dahil yıllık öğrenim ücretleri)</t>
  </si>
  <si>
    <t>1 AKTS Kredilik Dersler - Burssuz</t>
  </si>
  <si>
    <t>1 AKTS Kredilik Dersler - %25 Burslu</t>
  </si>
  <si>
    <t>1 AKTS Kredilik Dersler - %50 Burslu</t>
  </si>
  <si>
    <t>1 AKTS Kredilik Dersler - %75 Burslu</t>
  </si>
  <si>
    <t>1 AKTS Kredilik Dersler - %100 Burslu</t>
  </si>
  <si>
    <t>2015-16 akademik yılında DGS, ÖSYM Kontenjanından veya Üniversite dışından yatay geçiş ile kabul edilen yeni öğrenciler için uygulanacak KDV dahil yıllık öğrenim ücretleri)</t>
  </si>
  <si>
    <t xml:space="preserve"> - </t>
  </si>
  <si>
    <t>23-24 Haziran 2016</t>
  </si>
  <si>
    <t>2014 – 15 ve 2015-16 akademik yılında yurt dışı öğrenci kontenjanından kabul edilen yeni öğrenciler için</t>
  </si>
  <si>
    <t>2015-16 YAZ OKULU ÖĞRENİM ÜCRETLERİ</t>
  </si>
  <si>
    <t xml:space="preserve"> 2012-13 akademik yılı ve önce kabul edilen mevcut tüm öğrenciler ile 2012-13 akademik yılından önce Yurt Dışından Öğrenci Kontenjanından kabul edilen mevcut öğrenciler için uygulanacak KDV dahil yıllık öğrenim ücretleri</t>
  </si>
  <si>
    <t>2013 girişliler: 575,83 
2014 girişliler: 1.025,00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</si>
</sst>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TL&quot;;[Red]\-#,##0.00\ &quot;TL&quot;"/>
    <numFmt numFmtId="164" formatCode="#,##0.00\ &quot;TL&quot;"/>
    <numFmt numFmtId="165" formatCode="[$$-409]#,##0.00"/>
  </numFmts>
  <fonts count="10" x14ac:knownFonts="1">
    <font>
      <sz val="11"/>
      <color theme="1"/>
      <name val="Calibri"/>
      <family val="2"/>
      <charset val="162"/>
      <scheme val="minor"/>
    </font>
    <font>
      <sz val="8"/>
      <color theme="0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8"/>
      <color theme="0"/>
      <name val="Tahoma"/>
      <family val="2"/>
      <charset val="162"/>
    </font>
    <font>
      <b/>
      <sz val="8"/>
      <color rgb="FF222222"/>
      <name val="Tahoma"/>
      <family val="2"/>
      <charset val="162"/>
    </font>
    <font>
      <sz val="8"/>
      <color rgb="FF222222"/>
      <name val="Tahoma"/>
      <family val="2"/>
      <charset val="162"/>
    </font>
    <font>
      <b/>
      <sz val="8"/>
      <color rgb="FFFF0000"/>
      <name val="Tahoma"/>
      <family val="2"/>
      <charset val="162"/>
    </font>
    <font>
      <sz val="8"/>
      <color rgb="FF000000"/>
      <name val="Tahoma"/>
      <family val="2"/>
      <charset val="162"/>
    </font>
    <font>
      <b/>
      <sz val="10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8" fontId="6" fillId="0" borderId="1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8" fontId="1" fillId="0" borderId="0" xfId="0" applyNumberFormat="1" applyFont="1"/>
    <xf numFmtId="8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9" fontId="4" fillId="0" borderId="0" xfId="0" applyNumberFormat="1" applyFont="1"/>
    <xf numFmtId="0" fontId="5" fillId="2" borderId="1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8" fontId="6" fillId="0" borderId="0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8" fontId="4" fillId="0" borderId="0" xfId="0" applyNumberFormat="1" applyFont="1"/>
    <xf numFmtId="8" fontId="7" fillId="0" borderId="0" xfId="0" applyNumberFormat="1" applyFont="1"/>
    <xf numFmtId="0" fontId="8" fillId="0" borderId="0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/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>
      <alignment vertical="center" wrapText="1"/>
    </xf>
    <xf numFmtId="165" fontId="2" fillId="0" borderId="8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8"/>
  <sheetViews>
    <sheetView tabSelected="1" zoomScaleNormal="100" workbookViewId="0">
      <selection activeCell="A20" sqref="A20:XFD21"/>
    </sheetView>
  </sheetViews>
  <sheetFormatPr defaultColWidth="23.85546875" defaultRowHeight="10.5" x14ac:dyDescent="0.15"/>
  <cols>
    <col min="1" max="1" width="8.85546875" style="2" customWidth="1"/>
    <col min="2" max="2" width="37.85546875" style="2" customWidth="1"/>
    <col min="3" max="3" width="10.5703125" style="2" bestFit="1" customWidth="1"/>
    <col min="4" max="4" width="17.85546875" style="2" bestFit="1" customWidth="1"/>
    <col min="5" max="5" width="14.85546875" style="2" bestFit="1" customWidth="1"/>
    <col min="6" max="6" width="19.42578125" style="2" bestFit="1" customWidth="1"/>
    <col min="7" max="7" width="15.7109375" style="2" bestFit="1" customWidth="1"/>
    <col min="8" max="8" width="12.28515625" style="1" customWidth="1"/>
    <col min="9" max="9" width="16.42578125" style="2" customWidth="1"/>
    <col min="10" max="12" width="11.42578125" style="2" bestFit="1" customWidth="1"/>
    <col min="13" max="13" width="16.7109375" style="2" bestFit="1" customWidth="1"/>
    <col min="14" max="16384" width="23.85546875" style="2"/>
  </cols>
  <sheetData>
    <row r="1" spans="2:13" ht="14.25" thickTop="1" thickBot="1" x14ac:dyDescent="0.2">
      <c r="B1" s="49" t="s">
        <v>27</v>
      </c>
      <c r="C1" s="50"/>
      <c r="D1" s="50"/>
      <c r="E1" s="50"/>
      <c r="F1" s="50"/>
      <c r="G1" s="51"/>
    </row>
    <row r="2" spans="2:13" ht="15" customHeight="1" thickTop="1" x14ac:dyDescent="0.15">
      <c r="B2" s="3" t="s">
        <v>28</v>
      </c>
      <c r="C2" s="4"/>
      <c r="D2" s="4"/>
      <c r="E2" s="4"/>
      <c r="F2" s="4"/>
      <c r="G2" s="5"/>
      <c r="H2" s="6"/>
    </row>
    <row r="3" spans="2:13" ht="15" customHeight="1" x14ac:dyDescent="0.15">
      <c r="B3" s="7"/>
      <c r="C3" s="8"/>
      <c r="D3" s="8"/>
      <c r="E3" s="8"/>
      <c r="F3" s="8"/>
      <c r="G3" s="9"/>
      <c r="H3" s="6"/>
    </row>
    <row r="4" spans="2:13" ht="31.5" x14ac:dyDescent="0.15">
      <c r="B4" s="10" t="s">
        <v>0</v>
      </c>
      <c r="C4" s="11" t="s">
        <v>1</v>
      </c>
      <c r="D4" s="11" t="s">
        <v>2</v>
      </c>
      <c r="E4" s="11" t="s">
        <v>3</v>
      </c>
      <c r="F4" s="11" t="s">
        <v>6</v>
      </c>
      <c r="G4" s="12" t="s">
        <v>7</v>
      </c>
    </row>
    <row r="5" spans="2:13" ht="12" customHeight="1" x14ac:dyDescent="0.15">
      <c r="B5" s="13" t="s">
        <v>18</v>
      </c>
      <c r="C5" s="14">
        <f>35800/60</f>
        <v>596.66666666666663</v>
      </c>
      <c r="D5" s="14">
        <f>24000/60</f>
        <v>400</v>
      </c>
      <c r="E5" s="14">
        <f>27700/60</f>
        <v>461.66666666666669</v>
      </c>
      <c r="F5" s="14">
        <f>30150/60</f>
        <v>502.5</v>
      </c>
      <c r="G5" s="15" t="s">
        <v>25</v>
      </c>
      <c r="H5" s="16"/>
      <c r="I5" s="17"/>
      <c r="J5" s="17"/>
      <c r="K5" s="17"/>
    </row>
    <row r="6" spans="2:13" ht="12" customHeight="1" x14ac:dyDescent="0.15">
      <c r="B6" s="13" t="s">
        <v>21</v>
      </c>
      <c r="C6" s="14">
        <f>C5*(1-$H6)</f>
        <v>149.16666666666666</v>
      </c>
      <c r="D6" s="14">
        <f t="shared" ref="D6:E6" si="0">D5*(1-$H6)</f>
        <v>100</v>
      </c>
      <c r="E6" s="14">
        <f t="shared" si="0"/>
        <v>115.41666666666667</v>
      </c>
      <c r="F6" s="18" t="s">
        <v>24</v>
      </c>
      <c r="G6" s="15"/>
      <c r="H6" s="19">
        <v>0.75</v>
      </c>
      <c r="J6" s="17"/>
      <c r="K6" s="17"/>
    </row>
    <row r="7" spans="2:13" ht="12" customHeight="1" x14ac:dyDescent="0.15">
      <c r="B7" s="13" t="s">
        <v>20</v>
      </c>
      <c r="C7" s="14">
        <f>C5/2</f>
        <v>298.33333333333331</v>
      </c>
      <c r="D7" s="14">
        <f t="shared" ref="D7:E7" si="1">D5/2</f>
        <v>200</v>
      </c>
      <c r="E7" s="14">
        <f t="shared" si="1"/>
        <v>230.83333333333334</v>
      </c>
      <c r="F7" s="18" t="s">
        <v>24</v>
      </c>
      <c r="G7" s="15"/>
      <c r="H7" s="19">
        <v>0.5</v>
      </c>
      <c r="I7" s="17"/>
      <c r="J7" s="17"/>
      <c r="K7" s="17"/>
    </row>
    <row r="8" spans="2:13" ht="12" customHeight="1" x14ac:dyDescent="0.15">
      <c r="B8" s="13" t="s">
        <v>19</v>
      </c>
      <c r="C8" s="14">
        <f>C6*3</f>
        <v>447.5</v>
      </c>
      <c r="D8" s="14">
        <f t="shared" ref="D8:E8" si="2">D6*3</f>
        <v>300</v>
      </c>
      <c r="E8" s="14">
        <f t="shared" si="2"/>
        <v>346.25</v>
      </c>
      <c r="F8" s="18" t="s">
        <v>24</v>
      </c>
      <c r="G8" s="15"/>
      <c r="H8" s="19">
        <v>0.25</v>
      </c>
      <c r="J8" s="17"/>
      <c r="K8" s="17"/>
    </row>
    <row r="9" spans="2:13" ht="12" customHeight="1" thickBot="1" x14ac:dyDescent="0.2">
      <c r="B9" s="20" t="s">
        <v>22</v>
      </c>
      <c r="C9" s="21" t="s">
        <v>4</v>
      </c>
      <c r="D9" s="21" t="s">
        <v>4</v>
      </c>
      <c r="E9" s="21" t="s">
        <v>4</v>
      </c>
      <c r="F9" s="18" t="s">
        <v>4</v>
      </c>
      <c r="G9" s="15"/>
      <c r="H9" s="16"/>
      <c r="I9" s="17"/>
      <c r="J9" s="17"/>
      <c r="K9" s="17"/>
    </row>
    <row r="10" spans="2:13" ht="11.25" thickBot="1" x14ac:dyDescent="0.2">
      <c r="B10" s="54"/>
      <c r="C10" s="55"/>
      <c r="D10" s="55"/>
      <c r="E10" s="55"/>
      <c r="F10" s="55"/>
      <c r="G10" s="56"/>
    </row>
    <row r="11" spans="2:13" ht="15" customHeight="1" thickTop="1" x14ac:dyDescent="0.15">
      <c r="B11" s="3" t="s">
        <v>17</v>
      </c>
      <c r="C11" s="4"/>
      <c r="D11" s="4"/>
      <c r="E11" s="4"/>
      <c r="F11" s="4"/>
      <c r="G11" s="5"/>
      <c r="I11" s="22"/>
      <c r="J11" s="22"/>
      <c r="K11" s="22"/>
      <c r="L11" s="23"/>
      <c r="M11" s="24"/>
    </row>
    <row r="12" spans="2:13" ht="15" customHeight="1" x14ac:dyDescent="0.15">
      <c r="B12" s="7"/>
      <c r="C12" s="8"/>
      <c r="D12" s="8"/>
      <c r="E12" s="8"/>
      <c r="F12" s="8"/>
      <c r="G12" s="9"/>
      <c r="I12" s="22"/>
      <c r="J12" s="22"/>
      <c r="K12" s="22"/>
      <c r="L12" s="23"/>
      <c r="M12" s="24"/>
    </row>
    <row r="13" spans="2:13" ht="31.5" x14ac:dyDescent="0.15">
      <c r="B13" s="10" t="s">
        <v>0</v>
      </c>
      <c r="C13" s="11" t="s">
        <v>1</v>
      </c>
      <c r="D13" s="11" t="s">
        <v>2</v>
      </c>
      <c r="E13" s="11" t="s">
        <v>3</v>
      </c>
      <c r="F13" s="11" t="s">
        <v>6</v>
      </c>
      <c r="G13" s="12" t="s">
        <v>7</v>
      </c>
      <c r="I13" s="22"/>
      <c r="J13" s="22"/>
      <c r="K13" s="22"/>
      <c r="L13" s="23"/>
      <c r="M13" s="24"/>
    </row>
    <row r="14" spans="2:13" ht="21" x14ac:dyDescent="0.15">
      <c r="B14" s="13" t="s">
        <v>18</v>
      </c>
      <c r="C14" s="14">
        <f>40800/60</f>
        <v>680</v>
      </c>
      <c r="D14" s="14">
        <f>27400/60</f>
        <v>456.66666666666669</v>
      </c>
      <c r="E14" s="14">
        <f>31550/60</f>
        <v>525.83333333333337</v>
      </c>
      <c r="F14" s="14" t="s">
        <v>29</v>
      </c>
      <c r="G14" s="15" t="s">
        <v>25</v>
      </c>
      <c r="H14" s="16"/>
      <c r="I14" s="25"/>
      <c r="J14" s="25"/>
      <c r="K14" s="25"/>
      <c r="L14" s="25"/>
      <c r="M14" s="24"/>
    </row>
    <row r="15" spans="2:13" ht="12" customHeight="1" x14ac:dyDescent="0.15">
      <c r="B15" s="13" t="s">
        <v>21</v>
      </c>
      <c r="C15" s="14">
        <f>C14*(1-$H15)</f>
        <v>170</v>
      </c>
      <c r="D15" s="14">
        <f t="shared" ref="D15:E15" si="3">D14*(1-$H15)</f>
        <v>114.16666666666667</v>
      </c>
      <c r="E15" s="14">
        <f t="shared" si="3"/>
        <v>131.45833333333334</v>
      </c>
      <c r="F15" s="18" t="s">
        <v>24</v>
      </c>
      <c r="G15" s="15"/>
      <c r="H15" s="19">
        <v>0.75</v>
      </c>
      <c r="I15" s="25"/>
      <c r="J15" s="25"/>
      <c r="K15" s="25"/>
      <c r="L15" s="25"/>
      <c r="M15" s="24"/>
    </row>
    <row r="16" spans="2:13" ht="12" customHeight="1" x14ac:dyDescent="0.15">
      <c r="B16" s="13" t="s">
        <v>20</v>
      </c>
      <c r="C16" s="14">
        <f>C14/2</f>
        <v>340</v>
      </c>
      <c r="D16" s="14">
        <f t="shared" ref="D16:E16" si="4">D14/2</f>
        <v>228.33333333333334</v>
      </c>
      <c r="E16" s="14">
        <f t="shared" si="4"/>
        <v>262.91666666666669</v>
      </c>
      <c r="F16" s="18" t="s">
        <v>24</v>
      </c>
      <c r="G16" s="15"/>
      <c r="H16" s="19">
        <v>0.5</v>
      </c>
      <c r="I16" s="25"/>
      <c r="J16" s="25"/>
      <c r="K16" s="25"/>
      <c r="L16" s="25"/>
      <c r="M16" s="24"/>
    </row>
    <row r="17" spans="2:13" ht="12" customHeight="1" x14ac:dyDescent="0.15">
      <c r="B17" s="13" t="s">
        <v>19</v>
      </c>
      <c r="C17" s="14">
        <f>C15*3</f>
        <v>510</v>
      </c>
      <c r="D17" s="14">
        <f t="shared" ref="D17:E17" si="5">D15*3</f>
        <v>342.5</v>
      </c>
      <c r="E17" s="14">
        <f t="shared" si="5"/>
        <v>394.375</v>
      </c>
      <c r="F17" s="18" t="s">
        <v>24</v>
      </c>
      <c r="G17" s="15"/>
      <c r="H17" s="19">
        <v>0.25</v>
      </c>
      <c r="I17" s="25"/>
      <c r="J17" s="25"/>
      <c r="K17" s="25"/>
      <c r="L17" s="25"/>
      <c r="M17" s="24"/>
    </row>
    <row r="18" spans="2:13" ht="12" customHeight="1" thickBot="1" x14ac:dyDescent="0.2">
      <c r="B18" s="20" t="s">
        <v>22</v>
      </c>
      <c r="C18" s="26" t="s">
        <v>4</v>
      </c>
      <c r="D18" s="26" t="s">
        <v>4</v>
      </c>
      <c r="E18" s="26" t="s">
        <v>4</v>
      </c>
      <c r="F18" s="27" t="s">
        <v>4</v>
      </c>
      <c r="G18" s="28"/>
      <c r="I18" s="22"/>
      <c r="J18" s="22"/>
      <c r="K18" s="22"/>
      <c r="L18" s="23"/>
      <c r="M18" s="24"/>
    </row>
    <row r="19" spans="2:13" ht="11.25" thickBot="1" x14ac:dyDescent="0.2">
      <c r="B19" s="54"/>
      <c r="C19" s="55"/>
      <c r="D19" s="55"/>
      <c r="E19" s="55"/>
      <c r="F19" s="55"/>
      <c r="G19" s="56"/>
      <c r="I19" s="22"/>
      <c r="J19" s="22"/>
      <c r="K19" s="22"/>
      <c r="L19" s="23"/>
      <c r="M19" s="24"/>
    </row>
    <row r="20" spans="2:13" ht="15" customHeight="1" thickTop="1" x14ac:dyDescent="0.15">
      <c r="B20" s="3" t="s">
        <v>23</v>
      </c>
      <c r="C20" s="4"/>
      <c r="D20" s="4"/>
      <c r="E20" s="4"/>
      <c r="F20" s="4"/>
      <c r="G20" s="5"/>
      <c r="I20" s="22"/>
      <c r="J20" s="22"/>
      <c r="K20" s="22"/>
      <c r="L20" s="23"/>
      <c r="M20" s="24"/>
    </row>
    <row r="21" spans="2:13" ht="15" customHeight="1" x14ac:dyDescent="0.15">
      <c r="B21" s="7"/>
      <c r="C21" s="8"/>
      <c r="D21" s="8"/>
      <c r="E21" s="8"/>
      <c r="F21" s="8"/>
      <c r="G21" s="9"/>
      <c r="I21" s="22"/>
      <c r="J21" s="22"/>
      <c r="K21" s="22"/>
      <c r="L21" s="23"/>
      <c r="M21" s="24"/>
    </row>
    <row r="22" spans="2:13" ht="31.5" x14ac:dyDescent="0.15">
      <c r="B22" s="10" t="s">
        <v>0</v>
      </c>
      <c r="C22" s="11" t="s">
        <v>1</v>
      </c>
      <c r="D22" s="11" t="s">
        <v>2</v>
      </c>
      <c r="E22" s="11" t="s">
        <v>3</v>
      </c>
      <c r="F22" s="11" t="s">
        <v>6</v>
      </c>
      <c r="G22" s="12" t="s">
        <v>7</v>
      </c>
      <c r="I22" s="22"/>
      <c r="J22" s="22"/>
      <c r="K22" s="22"/>
      <c r="L22" s="23"/>
      <c r="M22" s="24"/>
    </row>
    <row r="23" spans="2:13" ht="12" customHeight="1" x14ac:dyDescent="0.15">
      <c r="B23" s="13" t="s">
        <v>18</v>
      </c>
      <c r="C23" s="14">
        <f>40800/60</f>
        <v>680</v>
      </c>
      <c r="D23" s="14">
        <f>27450/60</f>
        <v>457.5</v>
      </c>
      <c r="E23" s="14">
        <f>29900/60</f>
        <v>498.33333333333331</v>
      </c>
      <c r="F23" s="14">
        <f>29500/60</f>
        <v>491.66666666666669</v>
      </c>
      <c r="G23" s="15" t="s">
        <v>25</v>
      </c>
      <c r="I23" s="22"/>
      <c r="J23" s="22"/>
      <c r="K23" s="22"/>
      <c r="L23" s="23"/>
      <c r="M23" s="24"/>
    </row>
    <row r="24" spans="2:13" ht="12" customHeight="1" x14ac:dyDescent="0.15">
      <c r="B24" s="13" t="s">
        <v>21</v>
      </c>
      <c r="C24" s="14">
        <f>C23*(1-$H24)</f>
        <v>170</v>
      </c>
      <c r="D24" s="14">
        <f t="shared" ref="D24:E24" si="6">D23*(1-$H24)</f>
        <v>114.375</v>
      </c>
      <c r="E24" s="14">
        <f t="shared" si="6"/>
        <v>124.58333333333333</v>
      </c>
      <c r="F24" s="18" t="s">
        <v>24</v>
      </c>
      <c r="G24" s="15"/>
      <c r="H24" s="19">
        <v>0.75</v>
      </c>
      <c r="I24" s="22"/>
      <c r="J24" s="22"/>
      <c r="K24" s="22"/>
      <c r="L24" s="23"/>
      <c r="M24" s="24"/>
    </row>
    <row r="25" spans="2:13" ht="12" customHeight="1" x14ac:dyDescent="0.15">
      <c r="B25" s="13" t="s">
        <v>20</v>
      </c>
      <c r="C25" s="14">
        <f>C23/2</f>
        <v>340</v>
      </c>
      <c r="D25" s="14">
        <f t="shared" ref="D25:E25" si="7">D23/2</f>
        <v>228.75</v>
      </c>
      <c r="E25" s="14">
        <f t="shared" si="7"/>
        <v>249.16666666666666</v>
      </c>
      <c r="F25" s="18" t="s">
        <v>24</v>
      </c>
      <c r="G25" s="15"/>
      <c r="H25" s="19">
        <v>0.5</v>
      </c>
      <c r="I25" s="22"/>
      <c r="J25" s="22"/>
      <c r="K25" s="22"/>
      <c r="L25" s="23"/>
      <c r="M25" s="24"/>
    </row>
    <row r="26" spans="2:13" ht="12" customHeight="1" x14ac:dyDescent="0.15">
      <c r="B26" s="13" t="s">
        <v>19</v>
      </c>
      <c r="C26" s="14">
        <f>C24*3</f>
        <v>510</v>
      </c>
      <c r="D26" s="14">
        <f t="shared" ref="D26:E26" si="8">D24*3</f>
        <v>343.125</v>
      </c>
      <c r="E26" s="14">
        <f t="shared" si="8"/>
        <v>373.75</v>
      </c>
      <c r="F26" s="18" t="s">
        <v>24</v>
      </c>
      <c r="G26" s="15"/>
      <c r="H26" s="19">
        <v>0.25</v>
      </c>
      <c r="I26" s="22"/>
      <c r="J26" s="22"/>
      <c r="K26" s="22"/>
      <c r="L26" s="23"/>
      <c r="M26" s="24"/>
    </row>
    <row r="27" spans="2:13" ht="12" customHeight="1" thickBot="1" x14ac:dyDescent="0.2">
      <c r="B27" s="20" t="s">
        <v>22</v>
      </c>
      <c r="C27" s="26" t="s">
        <v>4</v>
      </c>
      <c r="D27" s="26" t="s">
        <v>4</v>
      </c>
      <c r="E27" s="26" t="s">
        <v>4</v>
      </c>
      <c r="F27" s="27" t="s">
        <v>4</v>
      </c>
      <c r="G27" s="28"/>
      <c r="I27" s="22"/>
      <c r="J27" s="22"/>
      <c r="K27" s="22"/>
      <c r="L27" s="23"/>
      <c r="M27" s="24"/>
    </row>
    <row r="28" spans="2:13" ht="11.25" thickBot="1" x14ac:dyDescent="0.2">
      <c r="B28" s="54"/>
      <c r="C28" s="55"/>
      <c r="D28" s="55"/>
      <c r="E28" s="55"/>
      <c r="F28" s="55"/>
      <c r="G28" s="56"/>
      <c r="I28" s="22"/>
      <c r="J28" s="22"/>
      <c r="K28" s="22"/>
      <c r="L28" s="23"/>
      <c r="M28" s="24"/>
    </row>
    <row r="29" spans="2:13" ht="12" customHeight="1" thickTop="1" x14ac:dyDescent="0.15">
      <c r="B29" s="3" t="s">
        <v>5</v>
      </c>
      <c r="C29" s="4"/>
      <c r="D29" s="4"/>
      <c r="E29" s="4"/>
      <c r="F29" s="4"/>
      <c r="G29" s="5"/>
      <c r="I29" s="22"/>
      <c r="J29" s="22"/>
      <c r="K29" s="22"/>
      <c r="L29" s="23"/>
      <c r="M29" s="24"/>
    </row>
    <row r="30" spans="2:13" ht="12" customHeight="1" x14ac:dyDescent="0.15">
      <c r="B30" s="7"/>
      <c r="C30" s="8"/>
      <c r="D30" s="8"/>
      <c r="E30" s="8"/>
      <c r="F30" s="8"/>
      <c r="G30" s="9"/>
      <c r="I30" s="22"/>
      <c r="J30" s="22"/>
      <c r="K30" s="22"/>
      <c r="L30" s="23"/>
      <c r="M30" s="24"/>
    </row>
    <row r="31" spans="2:13" ht="31.5" x14ac:dyDescent="0.15">
      <c r="B31" s="29"/>
      <c r="C31" s="11" t="s">
        <v>1</v>
      </c>
      <c r="D31" s="11" t="s">
        <v>2</v>
      </c>
      <c r="E31" s="11" t="s">
        <v>3</v>
      </c>
      <c r="F31" s="11" t="s">
        <v>6</v>
      </c>
      <c r="G31" s="12" t="s">
        <v>7</v>
      </c>
    </row>
    <row r="32" spans="2:13" ht="12" customHeight="1" x14ac:dyDescent="0.15">
      <c r="B32" s="13" t="s">
        <v>18</v>
      </c>
      <c r="C32" s="30" t="s">
        <v>14</v>
      </c>
      <c r="D32" s="30" t="s">
        <v>15</v>
      </c>
      <c r="E32" s="30" t="s">
        <v>15</v>
      </c>
      <c r="F32" s="18" t="s">
        <v>24</v>
      </c>
      <c r="G32" s="31" t="s">
        <v>25</v>
      </c>
      <c r="H32" s="32"/>
      <c r="I32" s="33"/>
    </row>
    <row r="33" spans="2:14" ht="11.25" thickBot="1" x14ac:dyDescent="0.2">
      <c r="B33" s="34"/>
      <c r="C33" s="34"/>
    </row>
    <row r="34" spans="2:14" ht="50.25" customHeight="1" thickTop="1" x14ac:dyDescent="0.15">
      <c r="B34" s="47" t="s">
        <v>16</v>
      </c>
      <c r="C34" s="48"/>
      <c r="D34" s="35" t="s">
        <v>8</v>
      </c>
      <c r="E34" s="35" t="s">
        <v>18</v>
      </c>
      <c r="F34" s="36" t="s">
        <v>7</v>
      </c>
    </row>
    <row r="35" spans="2:14" ht="21" customHeight="1" x14ac:dyDescent="0.15">
      <c r="B35" s="37" t="s">
        <v>9</v>
      </c>
      <c r="C35" s="38"/>
      <c r="D35" s="39">
        <v>7500</v>
      </c>
      <c r="E35" s="40">
        <f>D35/60</f>
        <v>125</v>
      </c>
      <c r="F35" s="41" t="s">
        <v>25</v>
      </c>
      <c r="N35" s="17"/>
    </row>
    <row r="36" spans="2:14" ht="12" customHeight="1" x14ac:dyDescent="0.15">
      <c r="B36" s="37" t="s">
        <v>10</v>
      </c>
      <c r="C36" s="38"/>
      <c r="D36" s="39">
        <v>8900</v>
      </c>
      <c r="E36" s="40">
        <f t="shared" ref="E36:E41" si="9">D36/60</f>
        <v>148.33333333333334</v>
      </c>
      <c r="F36" s="41"/>
      <c r="N36" s="17"/>
    </row>
    <row r="37" spans="2:14" ht="12" customHeight="1" x14ac:dyDescent="0.15">
      <c r="B37" s="37" t="s">
        <v>11</v>
      </c>
      <c r="C37" s="38"/>
      <c r="D37" s="39">
        <v>8900</v>
      </c>
      <c r="E37" s="40">
        <f t="shared" si="9"/>
        <v>148.33333333333334</v>
      </c>
      <c r="F37" s="41"/>
      <c r="N37" s="17"/>
    </row>
    <row r="38" spans="2:14" ht="12" customHeight="1" x14ac:dyDescent="0.15">
      <c r="B38" s="37" t="s">
        <v>12</v>
      </c>
      <c r="C38" s="38"/>
      <c r="D38" s="39">
        <v>12000</v>
      </c>
      <c r="E38" s="40">
        <f t="shared" si="9"/>
        <v>200</v>
      </c>
      <c r="F38" s="41"/>
      <c r="N38" s="17"/>
    </row>
    <row r="39" spans="2:14" ht="12" customHeight="1" x14ac:dyDescent="0.15">
      <c r="B39" s="37" t="s">
        <v>2</v>
      </c>
      <c r="C39" s="38"/>
      <c r="D39" s="39">
        <v>6500</v>
      </c>
      <c r="E39" s="40">
        <f t="shared" si="9"/>
        <v>108.33333333333333</v>
      </c>
      <c r="F39" s="41"/>
    </row>
    <row r="40" spans="2:14" ht="12" customHeight="1" x14ac:dyDescent="0.15">
      <c r="B40" s="37" t="s">
        <v>13</v>
      </c>
      <c r="C40" s="38"/>
      <c r="D40" s="39">
        <v>8900</v>
      </c>
      <c r="E40" s="40">
        <f t="shared" si="9"/>
        <v>148.33333333333334</v>
      </c>
      <c r="F40" s="41"/>
    </row>
    <row r="41" spans="2:14" ht="12" customHeight="1" thickBot="1" x14ac:dyDescent="0.2">
      <c r="B41" s="42" t="s">
        <v>6</v>
      </c>
      <c r="C41" s="43"/>
      <c r="D41" s="44">
        <v>11000</v>
      </c>
      <c r="E41" s="45">
        <f t="shared" si="9"/>
        <v>183.33333333333334</v>
      </c>
      <c r="F41" s="46"/>
    </row>
    <row r="42" spans="2:14" ht="12" thickTop="1" thickBot="1" x14ac:dyDescent="0.2"/>
    <row r="43" spans="2:14" ht="42" customHeight="1" thickTop="1" x14ac:dyDescent="0.15">
      <c r="B43" s="52" t="s">
        <v>26</v>
      </c>
      <c r="C43" s="53"/>
      <c r="D43" s="35" t="s">
        <v>8</v>
      </c>
      <c r="E43" s="35" t="s">
        <v>18</v>
      </c>
      <c r="F43" s="36" t="s">
        <v>7</v>
      </c>
    </row>
    <row r="44" spans="2:14" ht="12" customHeight="1" x14ac:dyDescent="0.15">
      <c r="B44" s="37" t="s">
        <v>1</v>
      </c>
      <c r="C44" s="38"/>
      <c r="D44" s="39">
        <v>12000</v>
      </c>
      <c r="E44" s="40">
        <f>D44/60</f>
        <v>200</v>
      </c>
      <c r="F44" s="41" t="s">
        <v>25</v>
      </c>
    </row>
    <row r="45" spans="2:14" ht="12" customHeight="1" x14ac:dyDescent="0.15">
      <c r="B45" s="37" t="s">
        <v>2</v>
      </c>
      <c r="C45" s="38"/>
      <c r="D45" s="39">
        <v>10000</v>
      </c>
      <c r="E45" s="40">
        <f t="shared" ref="E45:E47" si="10">D45/60</f>
        <v>166.66666666666666</v>
      </c>
      <c r="F45" s="41"/>
      <c r="G45" s="33"/>
    </row>
    <row r="46" spans="2:14" ht="12" customHeight="1" x14ac:dyDescent="0.15">
      <c r="B46" s="37" t="s">
        <v>6</v>
      </c>
      <c r="C46" s="38"/>
      <c r="D46" s="39">
        <v>12000</v>
      </c>
      <c r="E46" s="40">
        <f t="shared" si="10"/>
        <v>200</v>
      </c>
      <c r="F46" s="41"/>
    </row>
    <row r="47" spans="2:14" ht="12" customHeight="1" thickBot="1" x14ac:dyDescent="0.2">
      <c r="B47" s="42" t="s">
        <v>3</v>
      </c>
      <c r="C47" s="43"/>
      <c r="D47" s="44">
        <v>12000</v>
      </c>
      <c r="E47" s="45">
        <f t="shared" si="10"/>
        <v>200</v>
      </c>
      <c r="F47" s="46"/>
    </row>
    <row r="48" spans="2:14" ht="11.25" thickTop="1" x14ac:dyDescent="0.15"/>
  </sheetData>
  <mergeCells count="26">
    <mergeCell ref="B1:G1"/>
    <mergeCell ref="B43:C43"/>
    <mergeCell ref="B11:G12"/>
    <mergeCell ref="G14:G18"/>
    <mergeCell ref="B2:G3"/>
    <mergeCell ref="G5:G9"/>
    <mergeCell ref="B10:G10"/>
    <mergeCell ref="B41:C41"/>
    <mergeCell ref="B34:C34"/>
    <mergeCell ref="F35:F41"/>
    <mergeCell ref="B40:C40"/>
    <mergeCell ref="B39:C39"/>
    <mergeCell ref="B19:G19"/>
    <mergeCell ref="B28:G28"/>
    <mergeCell ref="F44:F47"/>
    <mergeCell ref="B45:C45"/>
    <mergeCell ref="B46:C46"/>
    <mergeCell ref="B47:C47"/>
    <mergeCell ref="B20:G21"/>
    <mergeCell ref="G23:G27"/>
    <mergeCell ref="B29:G30"/>
    <mergeCell ref="B35:C35"/>
    <mergeCell ref="B36:C36"/>
    <mergeCell ref="B37:C37"/>
    <mergeCell ref="B38:C38"/>
    <mergeCell ref="B44:C4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Aydin</dc:creator>
  <cp:lastModifiedBy>Meral Aydin</cp:lastModifiedBy>
  <cp:lastPrinted>2016-05-11T12:06:02Z</cp:lastPrinted>
  <dcterms:created xsi:type="dcterms:W3CDTF">2013-04-16T09:22:49Z</dcterms:created>
  <dcterms:modified xsi:type="dcterms:W3CDTF">2016-05-11T12:06:12Z</dcterms:modified>
</cp:coreProperties>
</file>